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<sst xmlns="http://schemas.openxmlformats.org/spreadsheetml/2006/main" count="52" uniqueCount="49">
  <si>
    <r>
      <rPr>
        <sz val="16"/>
        <color theme="1"/>
        <rFont val="黑体"/>
        <charset val="134"/>
      </rPr>
      <t xml:space="preserve">  附件1 </t>
    </r>
    <r>
      <rPr>
        <sz val="11"/>
        <color theme="1"/>
        <rFont val="宋体"/>
        <charset val="134"/>
        <scheme val="minor"/>
      </rPr>
      <t xml:space="preserve">   
                   </t>
    </r>
    <r>
      <rPr>
        <sz val="22"/>
        <color theme="1"/>
        <rFont val="方正小标宋简体"/>
        <charset val="134"/>
      </rPr>
      <t>滨州医学院大型仪器设备使用效益考评表</t>
    </r>
    <r>
      <rPr>
        <sz val="22"/>
        <color theme="1"/>
        <rFont val="黑体"/>
        <charset val="134"/>
      </rPr>
      <t xml:space="preserve">
                       </t>
    </r>
    <r>
      <rPr>
        <sz val="18"/>
        <color theme="1"/>
        <rFont val="黑体"/>
        <charset val="134"/>
      </rPr>
      <t>2022年度</t>
    </r>
  </si>
  <si>
    <r>
      <t xml:space="preserve">         设备所在单位：  </t>
    </r>
    <r>
      <rPr>
        <u/>
        <sz val="12"/>
        <color theme="1"/>
        <rFont val="宋体"/>
        <charset val="134"/>
        <scheme val="minor"/>
      </rPr>
      <t xml:space="preserve">                 </t>
    </r>
    <r>
      <rPr>
        <sz val="12"/>
        <color theme="1"/>
        <rFont val="宋体"/>
        <charset val="134"/>
        <scheme val="minor"/>
      </rPr>
      <t xml:space="preserve">               设备名称：</t>
    </r>
    <r>
      <rPr>
        <u/>
        <sz val="12"/>
        <color theme="1"/>
        <rFont val="宋体"/>
        <charset val="134"/>
        <scheme val="minor"/>
      </rPr>
      <t xml:space="preserve">                      
</t>
    </r>
    <r>
      <rPr>
        <sz val="12"/>
        <color theme="1"/>
        <rFont val="宋体"/>
        <charset val="134"/>
        <scheme val="minor"/>
      </rPr>
      <t xml:space="preserve">         型号规格：</t>
    </r>
    <r>
      <rPr>
        <u/>
        <sz val="12"/>
        <color theme="1"/>
        <rFont val="宋体"/>
        <charset val="134"/>
        <scheme val="minor"/>
      </rPr>
      <t xml:space="preserve">                       </t>
    </r>
    <r>
      <rPr>
        <sz val="12"/>
        <color theme="1"/>
        <rFont val="宋体"/>
        <charset val="134"/>
        <scheme val="minor"/>
      </rPr>
      <t xml:space="preserve">               资产编号：</t>
    </r>
    <r>
      <rPr>
        <u/>
        <sz val="12"/>
        <color theme="1"/>
        <rFont val="宋体"/>
        <charset val="134"/>
        <scheme val="minor"/>
      </rPr>
      <t xml:space="preserve">                      
</t>
    </r>
    <r>
      <rPr>
        <sz val="12"/>
        <color theme="1"/>
        <rFont val="宋体"/>
        <charset val="134"/>
        <scheme val="minor"/>
      </rPr>
      <t xml:space="preserve">         购置日期：</t>
    </r>
    <r>
      <rPr>
        <u/>
        <sz val="12"/>
        <color theme="1"/>
        <rFont val="宋体"/>
        <charset val="134"/>
        <scheme val="minor"/>
      </rPr>
      <t xml:space="preserve">                       </t>
    </r>
    <r>
      <rPr>
        <sz val="12"/>
        <color theme="1"/>
        <rFont val="宋体"/>
        <charset val="134"/>
        <scheme val="minor"/>
      </rPr>
      <t xml:space="preserve">               单价（万元）：</t>
    </r>
    <r>
      <rPr>
        <u/>
        <sz val="12"/>
        <color theme="1"/>
        <rFont val="宋体"/>
        <charset val="134"/>
        <scheme val="minor"/>
      </rPr>
      <t xml:space="preserve">                  
</t>
    </r>
    <r>
      <rPr>
        <sz val="12"/>
        <color theme="1"/>
        <rFont val="宋体"/>
        <charset val="134"/>
        <scheme val="minor"/>
      </rPr>
      <t xml:space="preserve">         设备管理员：</t>
    </r>
    <r>
      <rPr>
        <u/>
        <sz val="12"/>
        <color theme="1"/>
        <rFont val="宋体"/>
        <charset val="134"/>
        <scheme val="minor"/>
      </rPr>
      <t xml:space="preserve">                     </t>
    </r>
    <r>
      <rPr>
        <sz val="12"/>
        <color theme="1"/>
        <rFont val="宋体"/>
        <charset val="134"/>
        <scheme val="minor"/>
      </rPr>
      <t xml:space="preserve">               联系电话：</t>
    </r>
    <r>
      <rPr>
        <u/>
        <sz val="12"/>
        <color theme="1"/>
        <rFont val="宋体"/>
        <charset val="134"/>
        <scheme val="minor"/>
      </rPr>
      <t xml:space="preserve">                      
</t>
    </r>
    <r>
      <rPr>
        <sz val="11"/>
        <color rgb="FFFF0000"/>
        <rFont val="宋体"/>
        <charset val="134"/>
        <scheme val="minor"/>
      </rPr>
      <t>填表说明：老师们完善表格黄色区域，只需要填写数字合计分数会自动生成，其中加分项如有得分请附上相关材料。</t>
    </r>
    <r>
      <rPr>
        <u/>
        <sz val="12"/>
        <color theme="1"/>
        <rFont val="宋体"/>
        <charset val="134"/>
        <scheme val="minor"/>
      </rPr>
      <t xml:space="preserve">
</t>
    </r>
  </si>
  <si>
    <t>评价指标</t>
  </si>
  <si>
    <t>数量</t>
  </si>
  <si>
    <t>满分</t>
  </si>
  <si>
    <t>评价标准</t>
  </si>
  <si>
    <t>自评得分</t>
  </si>
  <si>
    <t>小计</t>
  </si>
  <si>
    <t>权重</t>
  </si>
  <si>
    <t>加权得分</t>
  </si>
  <si>
    <t>一级指标</t>
  </si>
  <si>
    <t>二级指标</t>
  </si>
  <si>
    <t>三级指标</t>
  </si>
  <si>
    <t>效益评价</t>
  </si>
  <si>
    <t>机时利用</t>
  </si>
  <si>
    <t>有效机时</t>
  </si>
  <si>
    <t>教学机时</t>
  </si>
  <si>
    <t>（有效机时/定额机时）*100分</t>
  </si>
  <si>
    <t>科研机时</t>
  </si>
  <si>
    <t>社会服务机时</t>
  </si>
  <si>
    <t>定额机时（通用1200小时，专用600小时，完全用于教学800小时）</t>
  </si>
  <si>
    <t>人才培养</t>
  </si>
  <si>
    <t>获得独立操作人员数</t>
  </si>
  <si>
    <t>10分/人</t>
  </si>
  <si>
    <t>在设备管理人员指导下独立操作的人数</t>
  </si>
  <si>
    <t>3分/人</t>
  </si>
  <si>
    <t>进行教学演示实验人员数</t>
  </si>
  <si>
    <t>1分/30人</t>
  </si>
  <si>
    <t>社会服务</t>
  </si>
  <si>
    <t>校内、外共享服务收入(元)</t>
  </si>
  <si>
    <t>5分/千元</t>
  </si>
  <si>
    <t>功能开发与利用</t>
  </si>
  <si>
    <t>本学期新增加功能数</t>
  </si>
  <si>
    <t>20分/项</t>
  </si>
  <si>
    <t>原有功能利用数</t>
  </si>
  <si>
    <t>（功能利用数/原有功能数）*100分</t>
  </si>
  <si>
    <t>原有功能数</t>
  </si>
  <si>
    <t>管理评价</t>
  </si>
  <si>
    <t>使用管理</t>
  </si>
  <si>
    <t>相关制度、档案资料规范完整，严格执行规章制度</t>
  </si>
  <si>
    <t>/</t>
  </si>
  <si>
    <t xml:space="preserve">满分各30分
优秀26-30分
良好20-25分
合格10-19分
不符合0分
</t>
  </si>
  <si>
    <t>使用记录规范，数据填报及时、准确、完整</t>
  </si>
  <si>
    <t xml:space="preserve">设备维护保养及时，设备完好，安全运行
</t>
  </si>
  <si>
    <t>开放共享落实到位，服务态度好，测试效率高</t>
  </si>
  <si>
    <t>满分10分，被投诉并经核实扣2分/次</t>
  </si>
  <si>
    <t>加分项</t>
  </si>
  <si>
    <t>合计</t>
  </si>
  <si>
    <t>填表人：                        单位盖章：                              年    月 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</si>
</sst>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theme="1"/>
      <name val="方正小标宋简体"/>
      <charset val="134"/>
    </font>
    <font>
      <sz val="22"/>
      <color theme="1"/>
      <name val="黑体"/>
      <charset val="134"/>
    </font>
    <font>
      <sz val="18"/>
      <color theme="1"/>
      <name val="黑体"/>
      <charset val="134"/>
    </font>
    <font>
      <u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view="pageBreakPreview" zoomScaleNormal="85" workbookViewId="0">
      <selection activeCell="R3" sqref="R3"/>
    </sheetView>
  </sheetViews>
  <sheetFormatPr defaultColWidth="9" defaultRowHeight="13.5"/>
  <cols>
    <col min="1" max="1" width="10.5" customWidth="1"/>
    <col min="2" max="2" width="10.25" customWidth="1"/>
    <col min="4" max="4" width="13.125" customWidth="1"/>
    <col min="7" max="7" width="17" customWidth="1"/>
  </cols>
  <sheetData>
    <row r="1" ht="83.7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1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2</v>
      </c>
      <c r="B3" s="5"/>
      <c r="C3" s="5"/>
      <c r="D3" s="5"/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</row>
    <row r="4" ht="19" customHeight="1" spans="1:11">
      <c r="A4" s="6" t="s">
        <v>10</v>
      </c>
      <c r="B4" s="6" t="s">
        <v>11</v>
      </c>
      <c r="C4" s="5" t="s">
        <v>12</v>
      </c>
      <c r="D4" s="5"/>
      <c r="E4" s="5"/>
      <c r="F4" s="5"/>
      <c r="G4" s="5"/>
      <c r="H4" s="5"/>
      <c r="I4" s="5"/>
      <c r="J4" s="5"/>
      <c r="K4" s="5"/>
    </row>
    <row r="5" ht="38" customHeight="1" spans="1:11">
      <c r="A5" s="7" t="s">
        <v>13</v>
      </c>
      <c r="B5" s="7" t="s">
        <v>14</v>
      </c>
      <c r="C5" s="7" t="s">
        <v>15</v>
      </c>
      <c r="D5" s="8" t="s">
        <v>16</v>
      </c>
      <c r="E5" s="9"/>
      <c r="F5" s="7">
        <v>100</v>
      </c>
      <c r="G5" s="10" t="s">
        <v>17</v>
      </c>
      <c r="H5" s="7" t="e">
        <f>100*(E5+E6+E7)/E8</f>
        <v>#DIV/0!</v>
      </c>
      <c r="I5" s="7" t="e">
        <f>H5</f>
        <v>#DIV/0!</v>
      </c>
      <c r="J5" s="7">
        <v>60</v>
      </c>
      <c r="K5" s="7" t="e">
        <f>IF(H5&lt;100,I5*0.6,60)</f>
        <v>#DIV/0!</v>
      </c>
    </row>
    <row r="6" ht="38" customHeight="1" spans="1:11">
      <c r="A6" s="7"/>
      <c r="B6" s="7"/>
      <c r="C6" s="7"/>
      <c r="D6" s="8" t="s">
        <v>18</v>
      </c>
      <c r="E6" s="9"/>
      <c r="F6" s="7"/>
      <c r="G6" s="10"/>
      <c r="H6" s="7"/>
      <c r="I6" s="7"/>
      <c r="J6" s="7"/>
      <c r="K6" s="7"/>
    </row>
    <row r="7" ht="38" customHeight="1" spans="1:11">
      <c r="A7" s="7"/>
      <c r="B7" s="7"/>
      <c r="C7" s="7"/>
      <c r="D7" s="8" t="s">
        <v>19</v>
      </c>
      <c r="E7" s="9"/>
      <c r="F7" s="7"/>
      <c r="G7" s="10"/>
      <c r="H7" s="7"/>
      <c r="I7" s="7"/>
      <c r="J7" s="7"/>
      <c r="K7" s="7"/>
    </row>
    <row r="8" ht="38" customHeight="1" spans="1:11">
      <c r="A8" s="7"/>
      <c r="B8" s="7"/>
      <c r="C8" s="11" t="s">
        <v>20</v>
      </c>
      <c r="D8" s="11"/>
      <c r="E8" s="9"/>
      <c r="F8" s="7"/>
      <c r="G8" s="10"/>
      <c r="H8" s="7"/>
      <c r="I8" s="7"/>
      <c r="J8" s="7"/>
      <c r="K8" s="7"/>
    </row>
    <row r="9" ht="38" customHeight="1" spans="1:11">
      <c r="A9" s="7"/>
      <c r="B9" s="7" t="s">
        <v>21</v>
      </c>
      <c r="C9" s="7" t="s">
        <v>22</v>
      </c>
      <c r="D9" s="7"/>
      <c r="E9" s="9"/>
      <c r="F9" s="7">
        <v>100</v>
      </c>
      <c r="G9" s="7" t="s">
        <v>23</v>
      </c>
      <c r="H9" s="7">
        <f>E9*10+E10*3+E11/30</f>
        <v>0</v>
      </c>
      <c r="I9" s="7">
        <f>H9</f>
        <v>0</v>
      </c>
      <c r="J9" s="7">
        <v>10</v>
      </c>
      <c r="K9" s="7">
        <f>IF(H9&lt;100,I9*0.1,10)</f>
        <v>0</v>
      </c>
    </row>
    <row r="10" ht="38" customHeight="1" spans="1:11">
      <c r="A10" s="7"/>
      <c r="B10" s="7"/>
      <c r="C10" s="10" t="s">
        <v>24</v>
      </c>
      <c r="D10" s="10"/>
      <c r="E10" s="9"/>
      <c r="F10" s="7"/>
      <c r="G10" s="7" t="s">
        <v>25</v>
      </c>
      <c r="H10" s="7"/>
      <c r="I10" s="7"/>
      <c r="J10" s="7"/>
      <c r="K10" s="7"/>
    </row>
    <row r="11" ht="38" customHeight="1" spans="1:11">
      <c r="A11" s="7"/>
      <c r="B11" s="7"/>
      <c r="C11" s="7" t="s">
        <v>26</v>
      </c>
      <c r="D11" s="7"/>
      <c r="E11" s="9"/>
      <c r="F11" s="7"/>
      <c r="G11" s="7" t="s">
        <v>27</v>
      </c>
      <c r="H11" s="7"/>
      <c r="I11" s="7"/>
      <c r="J11" s="7"/>
      <c r="K11" s="7"/>
    </row>
    <row r="12" ht="38" customHeight="1" spans="1:11">
      <c r="A12" s="7"/>
      <c r="B12" s="7" t="s">
        <v>28</v>
      </c>
      <c r="C12" s="7" t="s">
        <v>29</v>
      </c>
      <c r="D12" s="7"/>
      <c r="E12" s="9"/>
      <c r="F12" s="7">
        <v>100</v>
      </c>
      <c r="G12" s="7" t="s">
        <v>30</v>
      </c>
      <c r="H12" s="7">
        <f>5*E12/1000</f>
        <v>0</v>
      </c>
      <c r="I12" s="7">
        <f>H12</f>
        <v>0</v>
      </c>
      <c r="J12" s="7">
        <v>10</v>
      </c>
      <c r="K12" s="7">
        <f>IF(H12&lt;100,I12*0.1,10)</f>
        <v>0</v>
      </c>
    </row>
    <row r="13" ht="38" customHeight="1" spans="1:11">
      <c r="A13" s="7"/>
      <c r="B13" s="10" t="s">
        <v>31</v>
      </c>
      <c r="C13" s="7" t="s">
        <v>32</v>
      </c>
      <c r="D13" s="7"/>
      <c r="E13" s="9"/>
      <c r="F13" s="7">
        <v>100</v>
      </c>
      <c r="G13" s="7" t="s">
        <v>33</v>
      </c>
      <c r="H13" s="7">
        <f>20*E13</f>
        <v>0</v>
      </c>
      <c r="I13" s="7" t="e">
        <f>SUM(H13:H15)</f>
        <v>#DIV/0!</v>
      </c>
      <c r="J13" s="7">
        <v>10</v>
      </c>
      <c r="K13" s="7" t="e">
        <f>IF(I13&lt;100,I13*0.1,10)</f>
        <v>#DIV/0!</v>
      </c>
    </row>
    <row r="14" ht="38" customHeight="1" spans="1:11">
      <c r="A14" s="7"/>
      <c r="B14" s="10"/>
      <c r="C14" s="7" t="s">
        <v>34</v>
      </c>
      <c r="D14" s="7"/>
      <c r="E14" s="9"/>
      <c r="F14" s="7"/>
      <c r="G14" s="10" t="s">
        <v>35</v>
      </c>
      <c r="H14" s="7" t="e">
        <f>100*E14/E15</f>
        <v>#DIV/0!</v>
      </c>
      <c r="I14" s="7"/>
      <c r="J14" s="7"/>
      <c r="K14" s="7"/>
    </row>
    <row r="15" ht="33" customHeight="1" spans="1:11">
      <c r="A15" s="7"/>
      <c r="B15" s="10"/>
      <c r="C15" s="7" t="s">
        <v>36</v>
      </c>
      <c r="D15" s="7"/>
      <c r="E15" s="9"/>
      <c r="F15" s="7"/>
      <c r="G15" s="10"/>
      <c r="H15" s="7"/>
      <c r="I15" s="7"/>
      <c r="J15" s="7"/>
      <c r="K15" s="7"/>
    </row>
    <row r="16" ht="54" customHeight="1" spans="1:11">
      <c r="A16" s="7" t="s">
        <v>37</v>
      </c>
      <c r="B16" s="7" t="s">
        <v>38</v>
      </c>
      <c r="C16" s="10" t="s">
        <v>39</v>
      </c>
      <c r="D16" s="10"/>
      <c r="E16" s="7" t="s">
        <v>40</v>
      </c>
      <c r="F16" s="7">
        <v>100</v>
      </c>
      <c r="G16" s="10" t="s">
        <v>41</v>
      </c>
      <c r="H16" s="12"/>
      <c r="I16" s="7">
        <f>SUM(H16:H19)</f>
        <v>0</v>
      </c>
      <c r="J16" s="7">
        <v>10</v>
      </c>
      <c r="K16" s="7">
        <f>IF(I16&lt;100,I16*0.1,10)</f>
        <v>0</v>
      </c>
    </row>
    <row r="17" ht="54" customHeight="1" spans="1:11">
      <c r="A17" s="7"/>
      <c r="B17" s="7"/>
      <c r="C17" s="10" t="s">
        <v>42</v>
      </c>
      <c r="D17" s="10"/>
      <c r="E17" s="7" t="s">
        <v>40</v>
      </c>
      <c r="F17" s="7"/>
      <c r="G17" s="7"/>
      <c r="H17" s="12"/>
      <c r="I17" s="7"/>
      <c r="J17" s="7"/>
      <c r="K17" s="7"/>
    </row>
    <row r="18" ht="54" customHeight="1" spans="1:11">
      <c r="A18" s="7"/>
      <c r="B18" s="7"/>
      <c r="C18" s="10" t="s">
        <v>43</v>
      </c>
      <c r="D18" s="7"/>
      <c r="E18" s="7" t="s">
        <v>40</v>
      </c>
      <c r="F18" s="7"/>
      <c r="G18" s="7"/>
      <c r="H18" s="12"/>
      <c r="I18" s="7"/>
      <c r="J18" s="7"/>
      <c r="K18" s="7"/>
    </row>
    <row r="19" ht="62" customHeight="1" spans="1:11">
      <c r="A19" s="7"/>
      <c r="B19" s="7"/>
      <c r="C19" s="10" t="s">
        <v>44</v>
      </c>
      <c r="D19" s="10"/>
      <c r="E19" s="7" t="s">
        <v>40</v>
      </c>
      <c r="F19" s="7"/>
      <c r="G19" s="13" t="s">
        <v>45</v>
      </c>
      <c r="H19" s="12"/>
      <c r="I19" s="7"/>
      <c r="J19" s="7"/>
      <c r="K19" s="7"/>
    </row>
    <row r="20" ht="30" customHeight="1" spans="1:11">
      <c r="A20" s="7" t="s">
        <v>46</v>
      </c>
      <c r="B20" s="7"/>
      <c r="C20" s="7"/>
      <c r="D20" s="7"/>
      <c r="E20" s="7"/>
      <c r="F20" s="7">
        <v>10</v>
      </c>
      <c r="G20" s="7"/>
      <c r="H20" s="12"/>
      <c r="I20" s="7">
        <f>H20</f>
        <v>0</v>
      </c>
      <c r="J20" s="7"/>
      <c r="K20" s="7">
        <f>IF(H20&lt;10,H20,10)</f>
        <v>0</v>
      </c>
    </row>
    <row r="21" ht="31" customHeight="1" spans="1:11">
      <c r="A21" s="7" t="s">
        <v>47</v>
      </c>
      <c r="B21" s="7"/>
      <c r="C21" s="7"/>
      <c r="D21" s="7"/>
      <c r="E21" s="7"/>
      <c r="F21" s="7"/>
      <c r="G21" s="7"/>
      <c r="H21" s="7"/>
      <c r="I21" s="7"/>
      <c r="J21" s="7"/>
      <c r="K21" s="7" t="e">
        <f>SUM(K5:K20)</f>
        <v>#DIV/0!</v>
      </c>
    </row>
    <row r="22" ht="47" customHeight="1" spans="1:11">
      <c r="A22" s="14" t="s">
        <v>48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</sheetData>
  <mergeCells count="55">
    <mergeCell ref="A1:K1"/>
    <mergeCell ref="A2:K2"/>
    <mergeCell ref="A3:D3"/>
    <mergeCell ref="C4:D4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20:D20"/>
    <mergeCell ref="A21:D21"/>
    <mergeCell ref="A22:K22"/>
    <mergeCell ref="A5:A15"/>
    <mergeCell ref="A16:A19"/>
    <mergeCell ref="B5:B8"/>
    <mergeCell ref="B9:B11"/>
    <mergeCell ref="B13:B15"/>
    <mergeCell ref="B16:B19"/>
    <mergeCell ref="C5:C7"/>
    <mergeCell ref="E3:E4"/>
    <mergeCell ref="F3:F4"/>
    <mergeCell ref="F5:F8"/>
    <mergeCell ref="F9:F11"/>
    <mergeCell ref="F13:F15"/>
    <mergeCell ref="F16:F19"/>
    <mergeCell ref="G3:G4"/>
    <mergeCell ref="G5:G8"/>
    <mergeCell ref="G14:G15"/>
    <mergeCell ref="G16:G18"/>
    <mergeCell ref="H3:H4"/>
    <mergeCell ref="H5:H8"/>
    <mergeCell ref="H9:H11"/>
    <mergeCell ref="H14:H15"/>
    <mergeCell ref="I3:I4"/>
    <mergeCell ref="I5:I8"/>
    <mergeCell ref="I9:I11"/>
    <mergeCell ref="I13:I15"/>
    <mergeCell ref="I16:I19"/>
    <mergeCell ref="J3:J4"/>
    <mergeCell ref="J5:J8"/>
    <mergeCell ref="J9:J11"/>
    <mergeCell ref="J13:J15"/>
    <mergeCell ref="J16:J19"/>
    <mergeCell ref="K3:K4"/>
    <mergeCell ref="K5:K8"/>
    <mergeCell ref="K9:K11"/>
    <mergeCell ref="K13:K15"/>
    <mergeCell ref="K16:K19"/>
  </mergeCells>
  <pageMargins left="0.7" right="0.7" top="0.75" bottom="0.75" header="0.3" footer="0.3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小灰</dc:creator>
  <cp:lastModifiedBy>祝博（扫地）</cp:lastModifiedBy>
  <dcterms:created xsi:type="dcterms:W3CDTF">2022-06-21T02:51:00Z</dcterms:created>
  <dcterms:modified xsi:type="dcterms:W3CDTF">2023-03-30T08:05:36Z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070D8ABF320D4FE28F2F97D05D940C5C</vt:lpwstr>
  </property>
  <property fmtid="{D5CDD505-2E9C-101B-9397-08002B2CF9AE}" pid="3" name="KSOProductBuildVer">
    <vt:lpwstr>2052-11.1.0.14036</vt:lpwstr>
  </property>
</Properties>
</file>